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720" yWindow="420" windowWidth="15480" windowHeight="11475"/>
  </bookViews>
  <sheets>
    <sheet name="Reportable segments" sheetId="53" r:id="rId1"/>
  </sheets>
  <calcPr calcId="125725"/>
</workbook>
</file>

<file path=xl/calcChain.xml><?xml version="1.0" encoding="utf-8"?>
<calcChain xmlns="http://schemas.openxmlformats.org/spreadsheetml/2006/main">
  <c r="C30" i="53"/>
  <c r="C29"/>
  <c r="O28"/>
  <c r="N28"/>
  <c r="M28"/>
  <c r="L28"/>
  <c r="K28"/>
  <c r="J28"/>
  <c r="I28"/>
  <c r="H28"/>
  <c r="G28"/>
  <c r="F28"/>
  <c r="E28"/>
  <c r="D28"/>
  <c r="C28" s="1"/>
  <c r="C27"/>
  <c r="C26"/>
  <c r="C24"/>
  <c r="C23"/>
  <c r="O21"/>
  <c r="N21"/>
  <c r="M21"/>
  <c r="L21"/>
  <c r="K21"/>
  <c r="J21"/>
  <c r="I21"/>
  <c r="H21"/>
  <c r="G21"/>
  <c r="F21"/>
  <c r="E21"/>
  <c r="D21"/>
  <c r="C21"/>
  <c r="C20"/>
  <c r="C18"/>
  <c r="C17"/>
  <c r="O15"/>
  <c r="N15"/>
  <c r="M15"/>
  <c r="L15"/>
  <c r="K15"/>
  <c r="J15"/>
  <c r="I15"/>
  <c r="H15"/>
  <c r="G15"/>
  <c r="F15"/>
  <c r="E15"/>
  <c r="D15"/>
  <c r="C15"/>
  <c r="C14"/>
  <c r="C13"/>
  <c r="C11"/>
  <c r="C10"/>
  <c r="C8"/>
  <c r="C40" l="1"/>
  <c r="C56" l="1"/>
  <c r="C55"/>
  <c r="C53"/>
  <c r="C52"/>
  <c r="C50"/>
  <c r="C49"/>
  <c r="C46"/>
  <c r="C44"/>
  <c r="C43"/>
  <c r="C37"/>
  <c r="C34"/>
  <c r="C36"/>
  <c r="C39"/>
  <c r="D54" l="1"/>
  <c r="D47"/>
  <c r="D41"/>
  <c r="E54" l="1"/>
  <c r="F54"/>
  <c r="G54"/>
  <c r="H54"/>
  <c r="I54"/>
  <c r="J54"/>
  <c r="K54"/>
  <c r="L54"/>
  <c r="M54"/>
  <c r="N54"/>
  <c r="O54"/>
  <c r="E47"/>
  <c r="F47"/>
  <c r="G47"/>
  <c r="H47"/>
  <c r="I47"/>
  <c r="J47"/>
  <c r="K47"/>
  <c r="L47"/>
  <c r="M47"/>
  <c r="N47"/>
  <c r="O47"/>
  <c r="E41"/>
  <c r="F41"/>
  <c r="G41"/>
  <c r="H41"/>
  <c r="I41"/>
  <c r="J41"/>
  <c r="K41"/>
  <c r="L41"/>
  <c r="M41"/>
  <c r="N41"/>
  <c r="O41"/>
  <c r="C41" l="1"/>
  <c r="C47"/>
  <c r="C54"/>
</calcChain>
</file>

<file path=xl/sharedStrings.xml><?xml version="1.0" encoding="utf-8"?>
<sst xmlns="http://schemas.openxmlformats.org/spreadsheetml/2006/main" count="81" uniqueCount="37">
  <si>
    <t>Indicator name</t>
  </si>
  <si>
    <t>line code of Cash Flow Statement</t>
  </si>
  <si>
    <t>Belgorodenergo</t>
  </si>
  <si>
    <t>Bryanskenergo</t>
  </si>
  <si>
    <t>Voronezhenergo</t>
  </si>
  <si>
    <t>Kostromaenergo</t>
  </si>
  <si>
    <t>Kurskenergo</t>
  </si>
  <si>
    <t>Lipetskenergo</t>
  </si>
  <si>
    <t>Orelenergo</t>
  </si>
  <si>
    <t>Smolenskenergo</t>
  </si>
  <si>
    <t>Tambovenergo</t>
  </si>
  <si>
    <t>Tverenergo</t>
  </si>
  <si>
    <t>Yarenergo</t>
  </si>
  <si>
    <t>Executive Office</t>
  </si>
  <si>
    <r>
      <t xml:space="preserve">Appendix 1 </t>
    </r>
    <r>
      <rPr>
        <b/>
        <sz val="18"/>
        <rFont val="Calibri"/>
        <family val="2"/>
        <charset val="204"/>
      </rPr>
      <t>«</t>
    </r>
    <r>
      <rPr>
        <b/>
        <sz val="18"/>
        <rFont val="Times New Roman"/>
        <family val="1"/>
        <charset val="204"/>
      </rPr>
      <t xml:space="preserve">Reportable segment information on Cash Flow for 2013 and 2014» </t>
    </r>
  </si>
  <si>
    <t xml:space="preserve">Appendix # 1   </t>
  </si>
  <si>
    <t xml:space="preserve">to the explanatory note to the accounting balance sheet and the profit and loss statement </t>
  </si>
  <si>
    <t>thousand RUB</t>
  </si>
  <si>
    <t>Cash flows from current transactions</t>
  </si>
  <si>
    <t>receipts, total</t>
  </si>
  <si>
    <t>including</t>
  </si>
  <si>
    <t>from sale of products, goods, works and services</t>
  </si>
  <si>
    <t>payments, total</t>
  </si>
  <si>
    <t>to suppliers (contractors) for raw, materials, works, services</t>
  </si>
  <si>
    <t>in connection with payment for the labour of employees</t>
  </si>
  <si>
    <t>Balance of cash flows from current transactions</t>
  </si>
  <si>
    <t>Cash flows from investment transactions</t>
  </si>
  <si>
    <t>in connection with acquisition, creation, modernisation, reconstruction and preparation for use of non-current assets</t>
  </si>
  <si>
    <t>Balance of cash flows from investment transactions</t>
  </si>
  <si>
    <t>Cash flows from financial transactions</t>
  </si>
  <si>
    <t>receipts (credits and loans, bond issue), total</t>
  </si>
  <si>
    <t>payments - total</t>
  </si>
  <si>
    <t xml:space="preserve">payment of dividends and other payments on profit distribution for benefit of proprietors (participants) </t>
  </si>
  <si>
    <t>other payments</t>
  </si>
  <si>
    <t>Balance of cash flows from financial transactions</t>
  </si>
  <si>
    <t>Remainder of cash and cash equivalents on the accounting period beginning</t>
  </si>
  <si>
    <t>Remainder of cash and cash equivalents on the accounting period end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</si>
</sst>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"/>
    <numFmt numFmtId="166" formatCode="_(* #,##0_);_(* \(#,##0\);_(* &quot;-&quot;??_);_(@_)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 applyFill="1" applyAlignment="1">
      <alignment wrapText="1"/>
    </xf>
    <xf numFmtId="0" fontId="0" fillId="0" borderId="0" xfId="0" applyFill="1"/>
    <xf numFmtId="0" fontId="11" fillId="0" borderId="0" xfId="0" applyFont="1" applyFill="1"/>
    <xf numFmtId="0" fontId="5" fillId="2" borderId="0" xfId="0" applyFont="1" applyFill="1"/>
    <xf numFmtId="3" fontId="6" fillId="2" borderId="1" xfId="0" applyNumberFormat="1" applyFont="1" applyFill="1" applyBorder="1"/>
    <xf numFmtId="3" fontId="6" fillId="2" borderId="1" xfId="7" applyNumberFormat="1" applyFont="1" applyFill="1" applyBorder="1"/>
    <xf numFmtId="3" fontId="6" fillId="2" borderId="7" xfId="0" applyNumberFormat="1" applyFont="1" applyFill="1" applyBorder="1"/>
    <xf numFmtId="3" fontId="6" fillId="2" borderId="4" xfId="0" applyNumberFormat="1" applyFont="1" applyFill="1" applyBorder="1"/>
    <xf numFmtId="0" fontId="0" fillId="2" borderId="0" xfId="0" applyFill="1"/>
    <xf numFmtId="3" fontId="6" fillId="2" borderId="2" xfId="7" applyNumberFormat="1" applyFont="1" applyFill="1" applyBorder="1"/>
    <xf numFmtId="0" fontId="5" fillId="2" borderId="0" xfId="0" applyFont="1" applyFill="1" applyAlignment="1">
      <alignment horizontal="right"/>
    </xf>
    <xf numFmtId="0" fontId="12" fillId="2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6" fillId="2" borderId="1" xfId="0" applyFont="1" applyFill="1" applyBorder="1"/>
    <xf numFmtId="3" fontId="9" fillId="2" borderId="1" xfId="0" applyNumberFormat="1" applyFont="1" applyFill="1" applyBorder="1"/>
    <xf numFmtId="3" fontId="9" fillId="2" borderId="7" xfId="0" applyNumberFormat="1" applyFont="1" applyFill="1" applyBorder="1"/>
    <xf numFmtId="0" fontId="6" fillId="2" borderId="4" xfId="0" applyFont="1" applyFill="1" applyBorder="1"/>
    <xf numFmtId="3" fontId="9" fillId="2" borderId="12" xfId="0" applyNumberFormat="1" applyFont="1" applyFill="1" applyBorder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3" fontId="9" fillId="2" borderId="0" xfId="0" applyNumberFormat="1" applyFont="1" applyFill="1" applyBorder="1"/>
    <xf numFmtId="3" fontId="6" fillId="2" borderId="0" xfId="0" applyNumberFormat="1" applyFont="1" applyFill="1" applyBorder="1"/>
    <xf numFmtId="0" fontId="7" fillId="2" borderId="0" xfId="0" applyFont="1" applyFill="1"/>
    <xf numFmtId="0" fontId="13" fillId="2" borderId="0" xfId="0" applyFont="1" applyFill="1" applyAlignment="1">
      <alignment horizontal="center" vertical="center"/>
    </xf>
    <xf numFmtId="0" fontId="8" fillId="2" borderId="0" xfId="0" applyFont="1" applyFill="1"/>
    <xf numFmtId="166" fontId="9" fillId="2" borderId="1" xfId="8" applyNumberFormat="1" applyFont="1" applyFill="1" applyBorder="1"/>
    <xf numFmtId="166" fontId="6" fillId="2" borderId="1" xfId="8" applyNumberFormat="1" applyFont="1" applyFill="1" applyBorder="1"/>
    <xf numFmtId="166" fontId="6" fillId="2" borderId="1" xfId="8" applyNumberFormat="1" applyFont="1" applyFill="1" applyBorder="1" applyAlignment="1" applyProtection="1">
      <alignment horizontal="center" vertical="center"/>
      <protection locked="0"/>
    </xf>
    <xf numFmtId="165" fontId="7" fillId="2" borderId="0" xfId="0" applyNumberFormat="1" applyFont="1" applyFill="1"/>
    <xf numFmtId="3" fontId="7" fillId="2" borderId="0" xfId="0" applyNumberFormat="1" applyFont="1" applyFill="1"/>
    <xf numFmtId="166" fontId="6" fillId="2" borderId="3" xfId="8" applyNumberFormat="1" applyFont="1" applyFill="1" applyBorder="1" applyAlignment="1" applyProtection="1">
      <alignment horizontal="center" vertical="center"/>
      <protection locked="0"/>
    </xf>
    <xf numFmtId="166" fontId="6" fillId="2" borderId="6" xfId="8" applyNumberFormat="1" applyFont="1" applyFill="1" applyBorder="1" applyAlignment="1" applyProtection="1">
      <alignment horizontal="center" vertical="center"/>
      <protection locked="0"/>
    </xf>
    <xf numFmtId="166" fontId="6" fillId="2" borderId="7" xfId="8" applyNumberFormat="1" applyFont="1" applyFill="1" applyBorder="1" applyAlignment="1" applyProtection="1">
      <alignment horizontal="center" vertical="center"/>
      <protection locked="0"/>
    </xf>
    <xf numFmtId="166" fontId="6" fillId="2" borderId="8" xfId="8" applyNumberFormat="1" applyFont="1" applyFill="1" applyBorder="1" applyAlignment="1" applyProtection="1">
      <alignment horizontal="center" vertical="center"/>
      <protection locked="0"/>
    </xf>
    <xf numFmtId="166" fontId="6" fillId="2" borderId="4" xfId="8" applyNumberFormat="1" applyFont="1" applyFill="1" applyBorder="1"/>
    <xf numFmtId="166" fontId="9" fillId="2" borderId="1" xfId="8" applyNumberFormat="1" applyFont="1" applyFill="1" applyBorder="1" applyAlignment="1" applyProtection="1">
      <alignment horizontal="center" vertical="center"/>
      <protection locked="0"/>
    </xf>
    <xf numFmtId="166" fontId="9" fillId="2" borderId="7" xfId="8" applyNumberFormat="1" applyFont="1" applyFill="1" applyBorder="1"/>
    <xf numFmtId="166" fontId="9" fillId="2" borderId="12" xfId="8" applyNumberFormat="1" applyFont="1" applyFill="1" applyBorder="1"/>
    <xf numFmtId="166" fontId="6" fillId="2" borderId="12" xfId="8" applyNumberFormat="1" applyFont="1" applyFill="1" applyBorder="1"/>
    <xf numFmtId="166" fontId="6" fillId="2" borderId="7" xfId="8" applyNumberFormat="1" applyFont="1" applyFill="1" applyBorder="1"/>
    <xf numFmtId="0" fontId="4" fillId="2" borderId="0" xfId="0" applyFont="1" applyFill="1"/>
    <xf numFmtId="0" fontId="10" fillId="0" borderId="0" xfId="0" applyFont="1" applyFill="1" applyAlignment="1"/>
    <xf numFmtId="0" fontId="14" fillId="0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165" fontId="7" fillId="0" borderId="0" xfId="0" applyNumberFormat="1" applyFont="1" applyFill="1"/>
    <xf numFmtId="3" fontId="7" fillId="0" borderId="0" xfId="0" applyNumberFormat="1" applyFont="1" applyFill="1"/>
    <xf numFmtId="0" fontId="6" fillId="2" borderId="3" xfId="0" applyFont="1" applyFill="1" applyBorder="1"/>
    <xf numFmtId="3" fontId="6" fillId="2" borderId="3" xfId="0" applyNumberFormat="1" applyFont="1" applyFill="1" applyBorder="1"/>
    <xf numFmtId="3" fontId="6" fillId="2" borderId="3" xfId="7" applyNumberFormat="1" applyFont="1" applyFill="1" applyBorder="1"/>
    <xf numFmtId="3" fontId="6" fillId="2" borderId="5" xfId="7" applyNumberFormat="1" applyFont="1" applyFill="1" applyBorder="1"/>
    <xf numFmtId="0" fontId="6" fillId="2" borderId="7" xfId="0" applyFont="1" applyFill="1" applyBorder="1"/>
    <xf numFmtId="0" fontId="6" fillId="2" borderId="12" xfId="0" applyFont="1" applyFill="1" applyBorder="1"/>
    <xf numFmtId="3" fontId="6" fillId="2" borderId="12" xfId="0" applyNumberFormat="1" applyFont="1" applyFill="1" applyBorder="1"/>
    <xf numFmtId="0" fontId="6" fillId="2" borderId="2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left" wrapText="1"/>
    </xf>
    <xf numFmtId="0" fontId="10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3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</cellXfs>
  <cellStyles count="9">
    <cellStyle name="Обычный" xfId="0" builtinId="0"/>
    <cellStyle name="Обычный 2" xfId="1"/>
    <cellStyle name="Обычный 2 2" xfId="3"/>
    <cellStyle name="Обычный 3" xfId="2"/>
    <cellStyle name="Обычный 4" xfId="7"/>
    <cellStyle name="Финансовый" xfId="8" builtinId="3"/>
    <cellStyle name="Финансовый 2" xfId="4"/>
    <cellStyle name="Финансовый 3" xfId="5"/>
    <cellStyle name="Финансовый 4" xfId="6"/>
  </cellStyles>
  <dxfs count="0"/>
  <tableStyles count="0" defaultTableStyle="TableStyleMedium2" defaultPivotStyle="PivotStyleLight16"/>
  <colors>
    <mruColors>
      <color rgb="FFEAEAEA"/>
      <color rgb="FFFCFFC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abSelected="1" view="pageBreakPreview" zoomScale="60" zoomScaleNormal="60" workbookViewId="0">
      <pane xSplit="1" topLeftCell="B1" activePane="topRight" state="frozen"/>
      <selection activeCell="A2" sqref="A2"/>
      <selection pane="topRight" activeCell="A3" sqref="A3:O3"/>
    </sheetView>
  </sheetViews>
  <sheetFormatPr defaultColWidth="9.140625" defaultRowHeight="15"/>
  <cols>
    <col min="1" max="1" width="43.5703125" style="1" customWidth="1"/>
    <col min="2" max="2" width="12.28515625" style="2" customWidth="1"/>
    <col min="3" max="3" width="18.85546875" style="2" customWidth="1"/>
    <col min="4" max="4" width="21.42578125" style="9" customWidth="1"/>
    <col min="5" max="5" width="21.28515625" style="9" customWidth="1"/>
    <col min="6" max="6" width="20.28515625" style="9" customWidth="1"/>
    <col min="7" max="7" width="23.28515625" style="9" customWidth="1"/>
    <col min="8" max="8" width="20" style="9" customWidth="1"/>
    <col min="9" max="9" width="21.42578125" style="9" customWidth="1"/>
    <col min="10" max="10" width="20.7109375" style="9" customWidth="1"/>
    <col min="11" max="11" width="24.7109375" style="9" customWidth="1"/>
    <col min="12" max="12" width="20.42578125" style="9" customWidth="1"/>
    <col min="13" max="13" width="19.42578125" style="9" customWidth="1"/>
    <col min="14" max="14" width="18.5703125" style="9" customWidth="1"/>
    <col min="15" max="15" width="19.28515625" style="9" customWidth="1"/>
    <col min="16" max="16" width="12.85546875" style="2" customWidth="1"/>
    <col min="17" max="17" width="24.140625" style="2" customWidth="1"/>
    <col min="18" max="18" width="13" style="2" customWidth="1"/>
    <col min="19" max="16384" width="9.140625" style="2"/>
  </cols>
  <sheetData>
    <row r="1" spans="1:18" s="3" customFormat="1" ht="32.25" customHeight="1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 t="s">
        <v>15</v>
      </c>
    </row>
    <row r="2" spans="1:18" ht="15" customHeight="1">
      <c r="A2" s="13"/>
      <c r="B2" s="9"/>
      <c r="C2" s="9"/>
      <c r="O2" s="44" t="s">
        <v>16</v>
      </c>
    </row>
    <row r="3" spans="1:18" s="3" customFormat="1" ht="32.25" customHeight="1">
      <c r="A3" s="66" t="s">
        <v>14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8">
      <c r="A4" s="13"/>
      <c r="B4" s="9"/>
      <c r="C4" s="9"/>
    </row>
    <row r="5" spans="1:18" ht="15.75" thickBot="1">
      <c r="A5" s="13"/>
      <c r="B5" s="9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1" t="s">
        <v>17</v>
      </c>
    </row>
    <row r="6" spans="1:18" s="51" customFormat="1" ht="51.75" customHeight="1">
      <c r="A6" s="67" t="s">
        <v>0</v>
      </c>
      <c r="B6" s="68" t="s">
        <v>1</v>
      </c>
      <c r="C6" s="12">
        <v>2014</v>
      </c>
      <c r="D6" s="69" t="s">
        <v>2</v>
      </c>
      <c r="E6" s="69" t="s">
        <v>3</v>
      </c>
      <c r="F6" s="68" t="s">
        <v>4</v>
      </c>
      <c r="G6" s="70" t="s">
        <v>5</v>
      </c>
      <c r="H6" s="70" t="s">
        <v>6</v>
      </c>
      <c r="I6" s="70" t="s">
        <v>7</v>
      </c>
      <c r="J6" s="70" t="s">
        <v>8</v>
      </c>
      <c r="K6" s="70" t="s">
        <v>9</v>
      </c>
      <c r="L6" s="70" t="s">
        <v>10</v>
      </c>
      <c r="M6" s="70" t="s">
        <v>11</v>
      </c>
      <c r="N6" s="70" t="s">
        <v>12</v>
      </c>
      <c r="O6" s="68" t="s">
        <v>13</v>
      </c>
    </row>
    <row r="7" spans="1:18" s="52" customFormat="1" ht="45" customHeight="1">
      <c r="A7" s="63" t="s">
        <v>18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5"/>
      <c r="R7" s="53"/>
    </row>
    <row r="8" spans="1:18" s="52" customFormat="1" ht="27.75" customHeight="1">
      <c r="A8" s="71" t="s">
        <v>19</v>
      </c>
      <c r="B8" s="14">
        <v>4110</v>
      </c>
      <c r="C8" s="15">
        <f>D8+E8+F8+G8+H8+I8+J8+K8+L8+M8+N8+O8</f>
        <v>77028360</v>
      </c>
      <c r="D8" s="5">
        <v>12724966</v>
      </c>
      <c r="E8" s="5">
        <v>7150057</v>
      </c>
      <c r="F8" s="5">
        <v>10417763</v>
      </c>
      <c r="G8" s="5">
        <v>4282004</v>
      </c>
      <c r="H8" s="5">
        <v>8063444</v>
      </c>
      <c r="I8" s="5">
        <v>7726856</v>
      </c>
      <c r="J8" s="5">
        <v>4096629</v>
      </c>
      <c r="K8" s="5">
        <v>8729692</v>
      </c>
      <c r="L8" s="5">
        <v>3301561</v>
      </c>
      <c r="M8" s="5">
        <v>8072203</v>
      </c>
      <c r="N8" s="5">
        <v>7372840</v>
      </c>
      <c r="O8" s="5">
        <v>-4909655</v>
      </c>
      <c r="P8" s="54"/>
      <c r="R8" s="55"/>
    </row>
    <row r="9" spans="1:18" s="52" customFormat="1" ht="28.5" customHeight="1">
      <c r="A9" s="71" t="s">
        <v>20</v>
      </c>
      <c r="B9" s="14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4"/>
      <c r="R9" s="55"/>
    </row>
    <row r="10" spans="1:18" s="52" customFormat="1" ht="39.75" customHeight="1">
      <c r="A10" s="71" t="s">
        <v>21</v>
      </c>
      <c r="B10" s="14">
        <v>4111</v>
      </c>
      <c r="C10" s="5">
        <f>D10+E10+F10+G10+H10+I10+J10+K10+L10+M10+N10+O10</f>
        <v>74819221</v>
      </c>
      <c r="D10" s="5">
        <v>10512156</v>
      </c>
      <c r="E10" s="5">
        <v>6462892</v>
      </c>
      <c r="F10" s="6">
        <v>9912118</v>
      </c>
      <c r="G10" s="5">
        <v>3995027</v>
      </c>
      <c r="H10" s="5">
        <v>7432493</v>
      </c>
      <c r="I10" s="6">
        <v>7341558</v>
      </c>
      <c r="J10" s="5">
        <v>3801270</v>
      </c>
      <c r="K10" s="6">
        <v>7841364</v>
      </c>
      <c r="L10" s="5">
        <v>3042292</v>
      </c>
      <c r="M10" s="6">
        <v>7343667</v>
      </c>
      <c r="N10" s="5">
        <v>7018239</v>
      </c>
      <c r="O10" s="5">
        <v>116145</v>
      </c>
      <c r="P10" s="54"/>
      <c r="R10" s="55"/>
    </row>
    <row r="11" spans="1:18" s="52" customFormat="1" ht="21" customHeight="1">
      <c r="A11" s="71" t="s">
        <v>22</v>
      </c>
      <c r="B11" s="14">
        <v>4120</v>
      </c>
      <c r="C11" s="15">
        <f>D11+E11+F11+G11+H11+I11+J11+K11+L11+M11+N11+O11</f>
        <v>-69703893</v>
      </c>
      <c r="D11" s="5">
        <v>-7645552</v>
      </c>
      <c r="E11" s="5">
        <v>-3516840</v>
      </c>
      <c r="F11" s="5">
        <v>-8051747</v>
      </c>
      <c r="G11" s="5">
        <v>-3030237</v>
      </c>
      <c r="H11" s="5">
        <v>-4665510</v>
      </c>
      <c r="I11" s="5">
        <v>-5171447</v>
      </c>
      <c r="J11" s="5">
        <v>-2883173</v>
      </c>
      <c r="K11" s="5">
        <v>-4131101</v>
      </c>
      <c r="L11" s="5">
        <v>-2222633</v>
      </c>
      <c r="M11" s="5">
        <v>-5021912</v>
      </c>
      <c r="N11" s="5">
        <v>-5651356</v>
      </c>
      <c r="O11" s="5">
        <v>-17712385</v>
      </c>
      <c r="R11" s="55"/>
    </row>
    <row r="12" spans="1:18" s="52" customFormat="1" ht="21.75" customHeight="1">
      <c r="A12" s="71" t="s">
        <v>20</v>
      </c>
      <c r="B12" s="14"/>
      <c r="C12" s="1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R12" s="55"/>
    </row>
    <row r="13" spans="1:18" s="52" customFormat="1" ht="36.75" customHeight="1">
      <c r="A13" s="71" t="s">
        <v>23</v>
      </c>
      <c r="B13" s="14">
        <v>4121</v>
      </c>
      <c r="C13" s="5">
        <f>D13+E13+F13+G13+H13+I13+J13+K13+L13+M13+N13+O13</f>
        <v>-46497469</v>
      </c>
      <c r="D13" s="6">
        <v>-5058040</v>
      </c>
      <c r="E13" s="6">
        <v>-2406407</v>
      </c>
      <c r="F13" s="6">
        <v>-6294830</v>
      </c>
      <c r="G13" s="6">
        <v>-1990001</v>
      </c>
      <c r="H13" s="6">
        <v>-3318383</v>
      </c>
      <c r="I13" s="6">
        <v>-3855651</v>
      </c>
      <c r="J13" s="6">
        <v>-1868333</v>
      </c>
      <c r="K13" s="6">
        <v>-2315581</v>
      </c>
      <c r="L13" s="6">
        <v>-1242266</v>
      </c>
      <c r="M13" s="6">
        <v>-2714222</v>
      </c>
      <c r="N13" s="10">
        <v>-4264786</v>
      </c>
      <c r="O13" s="6">
        <v>-11168969</v>
      </c>
      <c r="R13" s="55"/>
    </row>
    <row r="14" spans="1:18" s="52" customFormat="1" ht="37.5" customHeight="1" thickBot="1">
      <c r="A14" s="72" t="s">
        <v>24</v>
      </c>
      <c r="B14" s="56">
        <v>4122</v>
      </c>
      <c r="C14" s="57">
        <f>SUM(D14:O14)</f>
        <v>-12874054</v>
      </c>
      <c r="D14" s="58">
        <v>-1830034</v>
      </c>
      <c r="E14" s="58">
        <v>-761584</v>
      </c>
      <c r="F14" s="58">
        <v>-1226167</v>
      </c>
      <c r="G14" s="58">
        <v>-731983</v>
      </c>
      <c r="H14" s="58">
        <v>-932604</v>
      </c>
      <c r="I14" s="58">
        <v>-898524</v>
      </c>
      <c r="J14" s="58">
        <v>-719322</v>
      </c>
      <c r="K14" s="58">
        <v>-1306362</v>
      </c>
      <c r="L14" s="58">
        <v>-692370</v>
      </c>
      <c r="M14" s="58">
        <v>-1430108</v>
      </c>
      <c r="N14" s="59">
        <v>-959733</v>
      </c>
      <c r="O14" s="58">
        <v>-1385263</v>
      </c>
      <c r="R14" s="55"/>
    </row>
    <row r="15" spans="1:18" s="52" customFormat="1" ht="45" customHeight="1" thickBot="1">
      <c r="A15" s="73" t="s">
        <v>25</v>
      </c>
      <c r="B15" s="60">
        <v>4100</v>
      </c>
      <c r="C15" s="16">
        <f>D15+E15+F15+G15+H15+I15+J15+K15+L15+M15+N15+O15</f>
        <v>7324467</v>
      </c>
      <c r="D15" s="7">
        <f t="shared" ref="D15:O15" si="0">D8+D11</f>
        <v>5079414</v>
      </c>
      <c r="E15" s="7">
        <f t="shared" si="0"/>
        <v>3633217</v>
      </c>
      <c r="F15" s="7">
        <f t="shared" si="0"/>
        <v>2366016</v>
      </c>
      <c r="G15" s="7">
        <f t="shared" si="0"/>
        <v>1251767</v>
      </c>
      <c r="H15" s="7">
        <f t="shared" si="0"/>
        <v>3397934</v>
      </c>
      <c r="I15" s="7">
        <f t="shared" si="0"/>
        <v>2555409</v>
      </c>
      <c r="J15" s="7">
        <f t="shared" si="0"/>
        <v>1213456</v>
      </c>
      <c r="K15" s="7">
        <f t="shared" si="0"/>
        <v>4598591</v>
      </c>
      <c r="L15" s="7">
        <f t="shared" si="0"/>
        <v>1078928</v>
      </c>
      <c r="M15" s="7">
        <f t="shared" si="0"/>
        <v>3050291</v>
      </c>
      <c r="N15" s="7">
        <f t="shared" si="0"/>
        <v>1721484</v>
      </c>
      <c r="O15" s="7">
        <f t="shared" si="0"/>
        <v>-22622040</v>
      </c>
      <c r="P15" s="55"/>
      <c r="R15" s="55"/>
    </row>
    <row r="16" spans="1:18" s="52" customFormat="1" ht="40.5" customHeight="1">
      <c r="A16" s="74" t="s">
        <v>26</v>
      </c>
      <c r="B16" s="17"/>
      <c r="C16" s="1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R16" s="55"/>
    </row>
    <row r="17" spans="1:18" s="52" customFormat="1" ht="32.25" customHeight="1">
      <c r="A17" s="71" t="s">
        <v>19</v>
      </c>
      <c r="B17" s="14">
        <v>4210</v>
      </c>
      <c r="C17" s="15">
        <f>D17+E17+F17+G17+H17+I17+J17+K17+L17+M17+N17+O17</f>
        <v>190891</v>
      </c>
      <c r="D17" s="5">
        <v>2534</v>
      </c>
      <c r="E17" s="5">
        <v>981</v>
      </c>
      <c r="F17" s="5">
        <v>141</v>
      </c>
      <c r="G17" s="5">
        <v>200</v>
      </c>
      <c r="H17" s="5">
        <v>174</v>
      </c>
      <c r="I17" s="5">
        <v>2693</v>
      </c>
      <c r="J17" s="5">
        <v>0</v>
      </c>
      <c r="K17" s="5">
        <v>0</v>
      </c>
      <c r="L17" s="5">
        <v>0</v>
      </c>
      <c r="M17" s="5">
        <v>523</v>
      </c>
      <c r="N17" s="5">
        <v>86</v>
      </c>
      <c r="O17" s="5">
        <v>183559</v>
      </c>
      <c r="R17" s="55"/>
    </row>
    <row r="18" spans="1:18" s="52" customFormat="1" ht="31.5" customHeight="1">
      <c r="A18" s="71" t="s">
        <v>22</v>
      </c>
      <c r="B18" s="14">
        <v>4220</v>
      </c>
      <c r="C18" s="15">
        <f>D18+E18+F18+G18+H18+I18+J18+K18+L18+M18+N18+O18</f>
        <v>-11831368</v>
      </c>
      <c r="D18" s="5">
        <v>-2477272</v>
      </c>
      <c r="E18" s="5">
        <v>-465815</v>
      </c>
      <c r="F18" s="5">
        <v>-1231868</v>
      </c>
      <c r="G18" s="5">
        <v>-700192</v>
      </c>
      <c r="H18" s="5">
        <v>-882112</v>
      </c>
      <c r="I18" s="5">
        <v>-1744414</v>
      </c>
      <c r="J18" s="5">
        <v>-566752</v>
      </c>
      <c r="K18" s="5">
        <v>-1048798</v>
      </c>
      <c r="L18" s="5">
        <v>-517000</v>
      </c>
      <c r="M18" s="5">
        <v>-889736</v>
      </c>
      <c r="N18" s="5">
        <v>-1011522</v>
      </c>
      <c r="O18" s="5">
        <v>-295887</v>
      </c>
      <c r="R18" s="55"/>
    </row>
    <row r="19" spans="1:18" s="52" customFormat="1" ht="29.25" customHeight="1">
      <c r="A19" s="71" t="s">
        <v>20</v>
      </c>
      <c r="B19" s="14"/>
      <c r="C19" s="1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R19" s="55"/>
    </row>
    <row r="20" spans="1:18" s="52" customFormat="1" ht="87.75" customHeight="1" thickBot="1">
      <c r="A20" s="72" t="s">
        <v>27</v>
      </c>
      <c r="B20" s="56">
        <v>4221</v>
      </c>
      <c r="C20" s="57">
        <f>D20+E20+F20+G20+H20+I20+J20+K20+L20+M20+N20+O20</f>
        <v>-11603393</v>
      </c>
      <c r="D20" s="58">
        <v>-2477272</v>
      </c>
      <c r="E20" s="58">
        <v>-465815</v>
      </c>
      <c r="F20" s="58">
        <v>-1231868</v>
      </c>
      <c r="G20" s="58">
        <v>-700192</v>
      </c>
      <c r="H20" s="58">
        <v>-882112</v>
      </c>
      <c r="I20" s="58">
        <v>-1744414</v>
      </c>
      <c r="J20" s="58">
        <v>-566752</v>
      </c>
      <c r="K20" s="58">
        <v>-1048798</v>
      </c>
      <c r="L20" s="58">
        <v>-517000</v>
      </c>
      <c r="M20" s="58">
        <v>-889736</v>
      </c>
      <c r="N20" s="59">
        <v>-1011522</v>
      </c>
      <c r="O20" s="58">
        <v>-67912</v>
      </c>
      <c r="R20" s="55"/>
    </row>
    <row r="21" spans="1:18" s="52" customFormat="1" ht="42.75" customHeight="1" thickBot="1">
      <c r="A21" s="73" t="s">
        <v>28</v>
      </c>
      <c r="B21" s="60">
        <v>4200</v>
      </c>
      <c r="C21" s="16">
        <f>D21+E21+F21+G21+H21+I21+J21+K21+L21+M21+N21+O21</f>
        <v>-11640477</v>
      </c>
      <c r="D21" s="7">
        <f>D17+D18</f>
        <v>-2474738</v>
      </c>
      <c r="E21" s="7">
        <f t="shared" ref="E21:O21" si="1">E17+E18</f>
        <v>-464834</v>
      </c>
      <c r="F21" s="7">
        <f t="shared" si="1"/>
        <v>-1231727</v>
      </c>
      <c r="G21" s="7">
        <f t="shared" si="1"/>
        <v>-699992</v>
      </c>
      <c r="H21" s="7">
        <f t="shared" si="1"/>
        <v>-881938</v>
      </c>
      <c r="I21" s="7">
        <f t="shared" si="1"/>
        <v>-1741721</v>
      </c>
      <c r="J21" s="7">
        <f t="shared" si="1"/>
        <v>-566752</v>
      </c>
      <c r="K21" s="7">
        <f t="shared" si="1"/>
        <v>-1048798</v>
      </c>
      <c r="L21" s="7">
        <f t="shared" si="1"/>
        <v>-517000</v>
      </c>
      <c r="M21" s="7">
        <f t="shared" si="1"/>
        <v>-889213</v>
      </c>
      <c r="N21" s="7">
        <f t="shared" si="1"/>
        <v>-1011436</v>
      </c>
      <c r="O21" s="7">
        <f t="shared" si="1"/>
        <v>-112328</v>
      </c>
      <c r="R21" s="55"/>
    </row>
    <row r="22" spans="1:18" s="52" customFormat="1" ht="43.5" customHeight="1">
      <c r="A22" s="74" t="s">
        <v>29</v>
      </c>
      <c r="B22" s="17"/>
      <c r="C22" s="1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R22" s="55"/>
    </row>
    <row r="23" spans="1:18" s="52" customFormat="1" ht="54" customHeight="1">
      <c r="A23" s="71" t="s">
        <v>30</v>
      </c>
      <c r="B23" s="14">
        <v>4310</v>
      </c>
      <c r="C23" s="15">
        <f>D23+E23+F23+G23+H23+I23+J23+K23+L23+M23+N23+O23</f>
        <v>11763085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11763085</v>
      </c>
      <c r="R23" s="55"/>
    </row>
    <row r="24" spans="1:18" s="52" customFormat="1" ht="33" customHeight="1">
      <c r="A24" s="71" t="s">
        <v>31</v>
      </c>
      <c r="B24" s="14">
        <v>4320</v>
      </c>
      <c r="C24" s="15">
        <f>D24+E24+F24+G24+H24+I24+J24+K24+L24+M24+N24+O24</f>
        <v>-8110148</v>
      </c>
      <c r="D24" s="5">
        <v>-356497</v>
      </c>
      <c r="E24" s="5">
        <v>-9343</v>
      </c>
      <c r="F24" s="5">
        <v>-14107</v>
      </c>
      <c r="G24" s="5">
        <v>-13136</v>
      </c>
      <c r="H24" s="5">
        <v>-31379</v>
      </c>
      <c r="I24" s="5">
        <v>-22416</v>
      </c>
      <c r="J24" s="5">
        <v>-7465</v>
      </c>
      <c r="K24" s="5">
        <v>-9890</v>
      </c>
      <c r="L24" s="5">
        <v>-7695</v>
      </c>
      <c r="M24" s="5">
        <v>-13451</v>
      </c>
      <c r="N24" s="5">
        <v>-11781</v>
      </c>
      <c r="O24" s="5">
        <v>-7612988</v>
      </c>
      <c r="R24" s="55"/>
    </row>
    <row r="25" spans="1:18" s="52" customFormat="1" ht="29.25" customHeight="1">
      <c r="A25" s="71" t="s">
        <v>20</v>
      </c>
      <c r="B25" s="14"/>
      <c r="C25" s="1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R25" s="55"/>
    </row>
    <row r="26" spans="1:18" s="52" customFormat="1" ht="74.25" customHeight="1">
      <c r="A26" s="71" t="s">
        <v>32</v>
      </c>
      <c r="B26" s="14">
        <v>4322</v>
      </c>
      <c r="C26" s="5">
        <f>D26+E26+F26+G26+H26+I26+J26+K26+L26+M26+N26+O26</f>
        <v>-75844</v>
      </c>
      <c r="D26" s="6">
        <v>-33382</v>
      </c>
      <c r="E26" s="6">
        <v>-79</v>
      </c>
      <c r="F26" s="6">
        <v>-247</v>
      </c>
      <c r="G26" s="6">
        <v>-4209</v>
      </c>
      <c r="H26" s="6">
        <v>-24516</v>
      </c>
      <c r="I26" s="6">
        <v>-13247</v>
      </c>
      <c r="J26" s="6">
        <v>-80</v>
      </c>
      <c r="K26" s="6">
        <v>-28</v>
      </c>
      <c r="L26" s="6">
        <v>-55</v>
      </c>
      <c r="M26" s="6">
        <v>-6</v>
      </c>
      <c r="N26" s="10">
        <v>-91</v>
      </c>
      <c r="O26" s="6">
        <v>96</v>
      </c>
      <c r="R26" s="55"/>
    </row>
    <row r="27" spans="1:18" s="52" customFormat="1" ht="27.75" customHeight="1" thickBot="1">
      <c r="A27" s="72" t="s">
        <v>33</v>
      </c>
      <c r="B27" s="56">
        <v>4329</v>
      </c>
      <c r="C27" s="57">
        <f>D27+E27+F27+G27+H27+I27+J27+K27+L27+M27+N27+O27</f>
        <v>-421219</v>
      </c>
      <c r="D27" s="58">
        <v>-323114</v>
      </c>
      <c r="E27" s="58">
        <v>-9264</v>
      </c>
      <c r="F27" s="58">
        <v>-13859</v>
      </c>
      <c r="G27" s="58">
        <v>-8927</v>
      </c>
      <c r="H27" s="58">
        <v>-6863</v>
      </c>
      <c r="I27" s="58">
        <v>-9169</v>
      </c>
      <c r="J27" s="58">
        <v>-7386</v>
      </c>
      <c r="K27" s="58">
        <v>-9862</v>
      </c>
      <c r="L27" s="58">
        <v>-7640</v>
      </c>
      <c r="M27" s="58">
        <v>-13445</v>
      </c>
      <c r="N27" s="59">
        <v>-11690</v>
      </c>
      <c r="O27" s="57">
        <v>0</v>
      </c>
      <c r="R27" s="55"/>
    </row>
    <row r="28" spans="1:18" s="52" customFormat="1" ht="48" customHeight="1" thickBot="1">
      <c r="A28" s="73" t="s">
        <v>34</v>
      </c>
      <c r="B28" s="60">
        <v>4300</v>
      </c>
      <c r="C28" s="16">
        <f>D28+E28+F28+G28+H28+I28+J28+K28+L28+M28+N28+O28</f>
        <v>3652937</v>
      </c>
      <c r="D28" s="7">
        <f>D23+D24</f>
        <v>-356497</v>
      </c>
      <c r="E28" s="7">
        <f t="shared" ref="E28:O28" si="2">E23+E24</f>
        <v>-9343</v>
      </c>
      <c r="F28" s="7">
        <f t="shared" si="2"/>
        <v>-14107</v>
      </c>
      <c r="G28" s="7">
        <f t="shared" si="2"/>
        <v>-13136</v>
      </c>
      <c r="H28" s="7">
        <f t="shared" si="2"/>
        <v>-31379</v>
      </c>
      <c r="I28" s="7">
        <f t="shared" si="2"/>
        <v>-22416</v>
      </c>
      <c r="J28" s="7">
        <f t="shared" si="2"/>
        <v>-7465</v>
      </c>
      <c r="K28" s="7">
        <f t="shared" si="2"/>
        <v>-9890</v>
      </c>
      <c r="L28" s="7">
        <f t="shared" si="2"/>
        <v>-7695</v>
      </c>
      <c r="M28" s="7">
        <f t="shared" si="2"/>
        <v>-13451</v>
      </c>
      <c r="N28" s="7">
        <f t="shared" si="2"/>
        <v>-11781</v>
      </c>
      <c r="O28" s="7">
        <f t="shared" si="2"/>
        <v>4150097</v>
      </c>
      <c r="R28" s="55"/>
    </row>
    <row r="29" spans="1:18" s="52" customFormat="1" ht="58.5" customHeight="1" thickBot="1">
      <c r="A29" s="75" t="s">
        <v>35</v>
      </c>
      <c r="B29" s="61">
        <v>4450</v>
      </c>
      <c r="C29" s="18">
        <f>D29+E29+F29+G29+H29+I29+J29+K29+L29+M29+N29+O29</f>
        <v>1030417</v>
      </c>
      <c r="D29" s="62">
        <v>1011</v>
      </c>
      <c r="E29" s="62">
        <v>4759</v>
      </c>
      <c r="F29" s="62">
        <v>2565</v>
      </c>
      <c r="G29" s="62">
        <v>2709</v>
      </c>
      <c r="H29" s="62">
        <v>5489</v>
      </c>
      <c r="I29" s="62">
        <v>2917</v>
      </c>
      <c r="J29" s="62">
        <v>4110</v>
      </c>
      <c r="K29" s="62">
        <v>47972</v>
      </c>
      <c r="L29" s="62">
        <v>2469</v>
      </c>
      <c r="M29" s="62">
        <v>24651</v>
      </c>
      <c r="N29" s="62">
        <v>2189</v>
      </c>
      <c r="O29" s="62">
        <v>929576</v>
      </c>
      <c r="P29" s="23"/>
      <c r="R29" s="55"/>
    </row>
    <row r="30" spans="1:18" s="52" customFormat="1" ht="58.5" customHeight="1" thickBot="1">
      <c r="A30" s="73" t="s">
        <v>36</v>
      </c>
      <c r="B30" s="60">
        <v>4500</v>
      </c>
      <c r="C30" s="16">
        <f>D30+E30+F30+G30+H30+I30+J30+K30+L30+M30+N30+O30</f>
        <v>367344</v>
      </c>
      <c r="D30" s="7">
        <v>638</v>
      </c>
      <c r="E30" s="7">
        <v>1807</v>
      </c>
      <c r="F30" s="7">
        <v>2536</v>
      </c>
      <c r="G30" s="7">
        <v>2861</v>
      </c>
      <c r="H30" s="7">
        <v>90224</v>
      </c>
      <c r="I30" s="7">
        <v>2735</v>
      </c>
      <c r="J30" s="7">
        <v>6280</v>
      </c>
      <c r="K30" s="7">
        <v>7484</v>
      </c>
      <c r="L30" s="7">
        <v>2430</v>
      </c>
      <c r="M30" s="7">
        <v>31023</v>
      </c>
      <c r="N30" s="7">
        <v>1789</v>
      </c>
      <c r="O30" s="7">
        <v>217537</v>
      </c>
      <c r="P30" s="23"/>
      <c r="R30" s="55"/>
    </row>
    <row r="31" spans="1:18" ht="15.75" thickBot="1">
      <c r="A31" s="13"/>
      <c r="B31" s="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11" t="s">
        <v>17</v>
      </c>
    </row>
    <row r="32" spans="1:18" s="24" customFormat="1" ht="51.75" customHeight="1">
      <c r="A32" s="67" t="s">
        <v>0</v>
      </c>
      <c r="B32" s="68" t="s">
        <v>1</v>
      </c>
      <c r="C32" s="12">
        <v>2013</v>
      </c>
      <c r="D32" s="69" t="s">
        <v>2</v>
      </c>
      <c r="E32" s="69" t="s">
        <v>3</v>
      </c>
      <c r="F32" s="68" t="s">
        <v>4</v>
      </c>
      <c r="G32" s="70" t="s">
        <v>5</v>
      </c>
      <c r="H32" s="70" t="s">
        <v>6</v>
      </c>
      <c r="I32" s="70" t="s">
        <v>7</v>
      </c>
      <c r="J32" s="70" t="s">
        <v>8</v>
      </c>
      <c r="K32" s="70" t="s">
        <v>9</v>
      </c>
      <c r="L32" s="70" t="s">
        <v>10</v>
      </c>
      <c r="M32" s="70" t="s">
        <v>11</v>
      </c>
      <c r="N32" s="70" t="s">
        <v>12</v>
      </c>
      <c r="O32" s="68" t="s">
        <v>13</v>
      </c>
    </row>
    <row r="33" spans="1:18" s="23" customFormat="1" ht="45" customHeight="1">
      <c r="A33" s="63" t="s">
        <v>18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5"/>
      <c r="R33" s="25"/>
    </row>
    <row r="34" spans="1:18" s="23" customFormat="1" ht="27.75" customHeight="1">
      <c r="A34" s="71" t="s">
        <v>19</v>
      </c>
      <c r="B34" s="45">
        <v>4110</v>
      </c>
      <c r="C34" s="26">
        <f>D34+E34+F34+G34+H34+I34+J34+K34+L34+M34+N34+O34</f>
        <v>81062380</v>
      </c>
      <c r="D34" s="27">
        <v>14248439</v>
      </c>
      <c r="E34" s="27">
        <v>9659375</v>
      </c>
      <c r="F34" s="27">
        <v>8660208</v>
      </c>
      <c r="G34" s="27">
        <v>4015214</v>
      </c>
      <c r="H34" s="27">
        <v>10443306</v>
      </c>
      <c r="I34" s="27">
        <v>7972917</v>
      </c>
      <c r="J34" s="27">
        <v>5910415</v>
      </c>
      <c r="K34" s="27">
        <v>5723764</v>
      </c>
      <c r="L34" s="27">
        <v>2776936</v>
      </c>
      <c r="M34" s="27">
        <v>10082250</v>
      </c>
      <c r="N34" s="27">
        <v>6940894</v>
      </c>
      <c r="O34" s="28">
        <v>-5371338</v>
      </c>
      <c r="P34" s="29"/>
      <c r="R34" s="30"/>
    </row>
    <row r="35" spans="1:18" s="23" customFormat="1" ht="28.5" customHeight="1">
      <c r="A35" s="71" t="s">
        <v>20</v>
      </c>
      <c r="B35" s="45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9"/>
      <c r="R35" s="30"/>
    </row>
    <row r="36" spans="1:18" s="23" customFormat="1" ht="39.75" customHeight="1">
      <c r="A36" s="71" t="s">
        <v>21</v>
      </c>
      <c r="B36" s="45">
        <v>4111</v>
      </c>
      <c r="C36" s="27">
        <f>D36+E36+F36+G36+H36+I36+J36+K36+L36+M36+N36+O36</f>
        <v>80030215</v>
      </c>
      <c r="D36" s="27">
        <v>13529985</v>
      </c>
      <c r="E36" s="27">
        <v>8497663</v>
      </c>
      <c r="F36" s="27">
        <v>8450872</v>
      </c>
      <c r="G36" s="27">
        <v>3804368</v>
      </c>
      <c r="H36" s="27">
        <v>9336983</v>
      </c>
      <c r="I36" s="27">
        <v>7595762</v>
      </c>
      <c r="J36" s="27">
        <v>5284405</v>
      </c>
      <c r="K36" s="27">
        <v>5236708</v>
      </c>
      <c r="L36" s="27">
        <v>2635016</v>
      </c>
      <c r="M36" s="27">
        <v>8887369</v>
      </c>
      <c r="N36" s="27">
        <v>6653569</v>
      </c>
      <c r="O36" s="27">
        <v>117515</v>
      </c>
      <c r="P36" s="29"/>
      <c r="R36" s="30"/>
    </row>
    <row r="37" spans="1:18" s="23" customFormat="1" ht="21" customHeight="1">
      <c r="A37" s="71" t="s">
        <v>22</v>
      </c>
      <c r="B37" s="45">
        <v>4120</v>
      </c>
      <c r="C37" s="28">
        <f>D37+E37+F37+G37+H37+I37+J37+K37+L37+M37+N37+O37</f>
        <v>-71736156</v>
      </c>
      <c r="D37" s="28">
        <v>-8016192</v>
      </c>
      <c r="E37" s="28">
        <v>-4219630</v>
      </c>
      <c r="F37" s="28">
        <v>-7800172</v>
      </c>
      <c r="G37" s="28">
        <v>-2820519</v>
      </c>
      <c r="H37" s="28">
        <v>-4621764</v>
      </c>
      <c r="I37" s="28">
        <v>-5437350</v>
      </c>
      <c r="J37" s="28">
        <v>-2450244</v>
      </c>
      <c r="K37" s="28">
        <v>-3397863</v>
      </c>
      <c r="L37" s="28">
        <v>-2332286</v>
      </c>
      <c r="M37" s="28">
        <v>-4490339</v>
      </c>
      <c r="N37" s="28">
        <v>-5399257</v>
      </c>
      <c r="O37" s="28">
        <v>-20750540</v>
      </c>
      <c r="R37" s="30"/>
    </row>
    <row r="38" spans="1:18" s="23" customFormat="1" ht="21.75" customHeight="1">
      <c r="A38" s="71" t="s">
        <v>20</v>
      </c>
      <c r="B38" s="45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R38" s="30"/>
    </row>
    <row r="39" spans="1:18" s="23" customFormat="1" ht="36.75" customHeight="1">
      <c r="A39" s="71" t="s">
        <v>23</v>
      </c>
      <c r="B39" s="45">
        <v>4121</v>
      </c>
      <c r="C39" s="28">
        <f>D39+E39+F39+G39+H39+I39+J39+K39+L39+M39+N39+O39</f>
        <v>-51834428</v>
      </c>
      <c r="D39" s="28">
        <v>-5551052</v>
      </c>
      <c r="E39" s="28">
        <v>-3077199</v>
      </c>
      <c r="F39" s="28">
        <v>-6200454</v>
      </c>
      <c r="G39" s="28">
        <v>-1803805</v>
      </c>
      <c r="H39" s="28">
        <v>-3256321</v>
      </c>
      <c r="I39" s="28">
        <v>-4293463</v>
      </c>
      <c r="J39" s="28">
        <v>-1389346</v>
      </c>
      <c r="K39" s="28">
        <v>-1886726</v>
      </c>
      <c r="L39" s="28">
        <v>-1457868</v>
      </c>
      <c r="M39" s="28">
        <v>-2544364</v>
      </c>
      <c r="N39" s="28">
        <v>-4138725</v>
      </c>
      <c r="O39" s="28">
        <v>-16235105</v>
      </c>
      <c r="R39" s="30"/>
    </row>
    <row r="40" spans="1:18" s="23" customFormat="1" ht="37.5" customHeight="1" thickBot="1">
      <c r="A40" s="72" t="s">
        <v>24</v>
      </c>
      <c r="B40" s="46">
        <v>4122</v>
      </c>
      <c r="C40" s="31">
        <f>SUM(D40:O40)</f>
        <v>-12227077</v>
      </c>
      <c r="D40" s="31">
        <v>-1817320</v>
      </c>
      <c r="E40" s="31">
        <v>-775210</v>
      </c>
      <c r="F40" s="31">
        <v>-1115862</v>
      </c>
      <c r="G40" s="31">
        <v>-683339</v>
      </c>
      <c r="H40" s="31">
        <v>-967623</v>
      </c>
      <c r="I40" s="31">
        <v>-800141</v>
      </c>
      <c r="J40" s="31">
        <v>-698136</v>
      </c>
      <c r="K40" s="31">
        <v>-1146961</v>
      </c>
      <c r="L40" s="31">
        <v>-623866</v>
      </c>
      <c r="M40" s="31">
        <v>-1424087</v>
      </c>
      <c r="N40" s="31">
        <v>-907165</v>
      </c>
      <c r="O40" s="31">
        <v>-1267367</v>
      </c>
      <c r="R40" s="30"/>
    </row>
    <row r="41" spans="1:18" s="23" customFormat="1" ht="45" customHeight="1" thickBot="1">
      <c r="A41" s="73" t="s">
        <v>25</v>
      </c>
      <c r="B41" s="47">
        <v>4100</v>
      </c>
      <c r="C41" s="32">
        <f>D41+E41+F41+G41+H41+I41+J41+K41+L41+M41+N41+O41</f>
        <v>9326224</v>
      </c>
      <c r="D41" s="33">
        <f t="shared" ref="D41:O41" si="3">D34+D37</f>
        <v>6232247</v>
      </c>
      <c r="E41" s="33">
        <f t="shared" si="3"/>
        <v>5439745</v>
      </c>
      <c r="F41" s="33">
        <f t="shared" si="3"/>
        <v>860036</v>
      </c>
      <c r="G41" s="33">
        <f t="shared" si="3"/>
        <v>1194695</v>
      </c>
      <c r="H41" s="33">
        <f t="shared" si="3"/>
        <v>5821542</v>
      </c>
      <c r="I41" s="33">
        <f t="shared" si="3"/>
        <v>2535567</v>
      </c>
      <c r="J41" s="33">
        <f t="shared" si="3"/>
        <v>3460171</v>
      </c>
      <c r="K41" s="33">
        <f t="shared" si="3"/>
        <v>2325901</v>
      </c>
      <c r="L41" s="33">
        <f t="shared" si="3"/>
        <v>444650</v>
      </c>
      <c r="M41" s="33">
        <f t="shared" si="3"/>
        <v>5591911</v>
      </c>
      <c r="N41" s="33">
        <f t="shared" si="3"/>
        <v>1541637</v>
      </c>
      <c r="O41" s="34">
        <f t="shared" si="3"/>
        <v>-26121878</v>
      </c>
      <c r="P41" s="30"/>
      <c r="R41" s="30"/>
    </row>
    <row r="42" spans="1:18" s="23" customFormat="1" ht="40.5" customHeight="1">
      <c r="A42" s="74" t="s">
        <v>26</v>
      </c>
      <c r="B42" s="48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R42" s="30"/>
    </row>
    <row r="43" spans="1:18" s="23" customFormat="1" ht="32.25" customHeight="1">
      <c r="A43" s="71" t="s">
        <v>19</v>
      </c>
      <c r="B43" s="45">
        <v>4210</v>
      </c>
      <c r="C43" s="27">
        <f>D43+E43+F43+G43+H43+I43+J43+K43+L43+M43+N43+O43</f>
        <v>88714</v>
      </c>
      <c r="D43" s="27">
        <v>536</v>
      </c>
      <c r="E43" s="27">
        <v>487</v>
      </c>
      <c r="F43" s="27">
        <v>5097</v>
      </c>
      <c r="G43" s="27">
        <v>749</v>
      </c>
      <c r="H43" s="27">
        <v>6159</v>
      </c>
      <c r="I43" s="27">
        <v>797</v>
      </c>
      <c r="J43" s="27">
        <v>0</v>
      </c>
      <c r="K43" s="27">
        <v>7179</v>
      </c>
      <c r="L43" s="27">
        <v>1555</v>
      </c>
      <c r="M43" s="27">
        <v>1149</v>
      </c>
      <c r="N43" s="27">
        <v>1476</v>
      </c>
      <c r="O43" s="27">
        <v>63530</v>
      </c>
      <c r="R43" s="30"/>
    </row>
    <row r="44" spans="1:18" s="23" customFormat="1" ht="31.5" customHeight="1">
      <c r="A44" s="71" t="s">
        <v>22</v>
      </c>
      <c r="B44" s="45">
        <v>4220</v>
      </c>
      <c r="C44" s="31">
        <f>D44+E44+F44+G44+H44+I44+J44+K44+L44+M44+N44+O44</f>
        <v>-14491050</v>
      </c>
      <c r="D44" s="31">
        <v>-4196195</v>
      </c>
      <c r="E44" s="31">
        <v>-427295</v>
      </c>
      <c r="F44" s="31">
        <v>-1308209</v>
      </c>
      <c r="G44" s="31">
        <v>-1009832</v>
      </c>
      <c r="H44" s="31">
        <v>-991401</v>
      </c>
      <c r="I44" s="31">
        <v>-1668993</v>
      </c>
      <c r="J44" s="31">
        <v>-549676</v>
      </c>
      <c r="K44" s="31">
        <v>-1048402</v>
      </c>
      <c r="L44" s="31">
        <v>-512017</v>
      </c>
      <c r="M44" s="31">
        <v>-1347409</v>
      </c>
      <c r="N44" s="31">
        <v>-1106621</v>
      </c>
      <c r="O44" s="31">
        <v>-325000</v>
      </c>
      <c r="R44" s="30"/>
    </row>
    <row r="45" spans="1:18" s="23" customFormat="1" ht="29.25" customHeight="1">
      <c r="A45" s="71" t="s">
        <v>20</v>
      </c>
      <c r="B45" s="45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R45" s="30"/>
    </row>
    <row r="46" spans="1:18" s="23" customFormat="1" ht="87.75" customHeight="1" thickBot="1">
      <c r="A46" s="72" t="s">
        <v>27</v>
      </c>
      <c r="B46" s="46">
        <v>4221</v>
      </c>
      <c r="C46" s="31">
        <f>D46+E46+F46+G46+H46+I46+J46+K46+L46+M46+N46+O46</f>
        <v>-14234300</v>
      </c>
      <c r="D46" s="31">
        <v>-4196195</v>
      </c>
      <c r="E46" s="31">
        <v>-427295</v>
      </c>
      <c r="F46" s="31">
        <v>-1308209</v>
      </c>
      <c r="G46" s="31">
        <v>-1009832</v>
      </c>
      <c r="H46" s="31">
        <v>-991401</v>
      </c>
      <c r="I46" s="31">
        <v>-1668993</v>
      </c>
      <c r="J46" s="31">
        <v>-549676</v>
      </c>
      <c r="K46" s="31">
        <v>-1048402</v>
      </c>
      <c r="L46" s="31">
        <v>-512017</v>
      </c>
      <c r="M46" s="31">
        <v>-1347409</v>
      </c>
      <c r="N46" s="31">
        <v>-1106621</v>
      </c>
      <c r="O46" s="31">
        <v>-68250</v>
      </c>
      <c r="R46" s="30"/>
    </row>
    <row r="47" spans="1:18" s="23" customFormat="1" ht="42.75" customHeight="1" thickBot="1">
      <c r="A47" s="73" t="s">
        <v>28</v>
      </c>
      <c r="B47" s="49">
        <v>4200</v>
      </c>
      <c r="C47" s="32">
        <f>D47+E47+F47+G47+H47+I47+J47+K47+L47+M47+N47+O47</f>
        <v>-14402336</v>
      </c>
      <c r="D47" s="33">
        <f>D43+D44</f>
        <v>-4195659</v>
      </c>
      <c r="E47" s="33">
        <f t="shared" ref="E47:O47" si="4">E43+E44</f>
        <v>-426808</v>
      </c>
      <c r="F47" s="33">
        <f t="shared" si="4"/>
        <v>-1303112</v>
      </c>
      <c r="G47" s="33">
        <f t="shared" si="4"/>
        <v>-1009083</v>
      </c>
      <c r="H47" s="33">
        <f t="shared" si="4"/>
        <v>-985242</v>
      </c>
      <c r="I47" s="33">
        <f t="shared" si="4"/>
        <v>-1668196</v>
      </c>
      <c r="J47" s="33">
        <f t="shared" si="4"/>
        <v>-549676</v>
      </c>
      <c r="K47" s="33">
        <f t="shared" si="4"/>
        <v>-1041223</v>
      </c>
      <c r="L47" s="33">
        <f t="shared" si="4"/>
        <v>-510462</v>
      </c>
      <c r="M47" s="33">
        <f t="shared" si="4"/>
        <v>-1346260</v>
      </c>
      <c r="N47" s="33">
        <f t="shared" si="4"/>
        <v>-1105145</v>
      </c>
      <c r="O47" s="34">
        <f t="shared" si="4"/>
        <v>-261470</v>
      </c>
      <c r="R47" s="30"/>
    </row>
    <row r="48" spans="1:18" s="23" customFormat="1" ht="43.5" customHeight="1">
      <c r="A48" s="74" t="s">
        <v>29</v>
      </c>
      <c r="B48" s="48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R48" s="30"/>
    </row>
    <row r="49" spans="1:18" s="23" customFormat="1" ht="54" customHeight="1">
      <c r="A49" s="71" t="s">
        <v>30</v>
      </c>
      <c r="B49" s="45">
        <v>4310</v>
      </c>
      <c r="C49" s="26">
        <f>D49+E49+F49+G49+H49+I49+J49+K49+L49+M49+N49+O49</f>
        <v>21933900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21933900</v>
      </c>
      <c r="R49" s="30"/>
    </row>
    <row r="50" spans="1:18" s="23" customFormat="1" ht="33" customHeight="1">
      <c r="A50" s="71" t="s">
        <v>31</v>
      </c>
      <c r="B50" s="45">
        <v>4320</v>
      </c>
      <c r="C50" s="36">
        <f>D50+E50+F50+G50+H50+I50+J50+K50+L50+M50+N50+O50</f>
        <v>-16773717</v>
      </c>
      <c r="D50" s="28">
        <v>-508785</v>
      </c>
      <c r="E50" s="28">
        <v>-40308</v>
      </c>
      <c r="F50" s="28">
        <v>-48218</v>
      </c>
      <c r="G50" s="28">
        <v>-212510</v>
      </c>
      <c r="H50" s="28">
        <v>-142953</v>
      </c>
      <c r="I50" s="28">
        <v>-37227</v>
      </c>
      <c r="J50" s="28">
        <v>-33398</v>
      </c>
      <c r="K50" s="28">
        <v>-98542</v>
      </c>
      <c r="L50" s="28">
        <v>-27357</v>
      </c>
      <c r="M50" s="28">
        <v>-267135</v>
      </c>
      <c r="N50" s="28">
        <v>-76725</v>
      </c>
      <c r="O50" s="28">
        <v>-15280559</v>
      </c>
      <c r="R50" s="30"/>
    </row>
    <row r="51" spans="1:18" s="23" customFormat="1" ht="29.25" customHeight="1">
      <c r="A51" s="71" t="s">
        <v>20</v>
      </c>
      <c r="B51" s="45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R51" s="30"/>
    </row>
    <row r="52" spans="1:18" s="23" customFormat="1" ht="74.25" customHeight="1">
      <c r="A52" s="71" t="s">
        <v>32</v>
      </c>
      <c r="B52" s="45">
        <v>4322</v>
      </c>
      <c r="C52" s="28">
        <f>D52+E52+F52+G52+H52+I52+J52+K52+L52+M52+N52+O52</f>
        <v>-855038</v>
      </c>
      <c r="D52" s="28">
        <v>-192052</v>
      </c>
      <c r="E52" s="28">
        <v>-8172</v>
      </c>
      <c r="F52" s="28">
        <v>-141</v>
      </c>
      <c r="G52" s="28">
        <v>-181542</v>
      </c>
      <c r="H52" s="28">
        <v>-116048</v>
      </c>
      <c r="I52" s="28">
        <v>-154</v>
      </c>
      <c r="J52" s="28">
        <v>-7778</v>
      </c>
      <c r="K52" s="28">
        <v>-62185</v>
      </c>
      <c r="L52" s="28">
        <v>-46</v>
      </c>
      <c r="M52" s="28">
        <v>-220395</v>
      </c>
      <c r="N52" s="28">
        <v>-35966</v>
      </c>
      <c r="O52" s="28">
        <v>-30559</v>
      </c>
      <c r="R52" s="30"/>
    </row>
    <row r="53" spans="1:18" s="23" customFormat="1" ht="27.75" customHeight="1" thickBot="1">
      <c r="A53" s="72" t="s">
        <v>33</v>
      </c>
      <c r="B53" s="46">
        <v>4329</v>
      </c>
      <c r="C53" s="31">
        <f>D53+E53+F53+G53+H53+I53+J53+K53+L53+M53+N53+O53</f>
        <v>-668679</v>
      </c>
      <c r="D53" s="31">
        <v>-316733</v>
      </c>
      <c r="E53" s="31">
        <v>-32136</v>
      </c>
      <c r="F53" s="31">
        <v>-48077</v>
      </c>
      <c r="G53" s="31">
        <v>-30968</v>
      </c>
      <c r="H53" s="31">
        <v>-26905</v>
      </c>
      <c r="I53" s="31">
        <v>-37073</v>
      </c>
      <c r="J53" s="31">
        <v>-25620</v>
      </c>
      <c r="K53" s="31">
        <v>-36357</v>
      </c>
      <c r="L53" s="31">
        <v>-27311</v>
      </c>
      <c r="M53" s="31">
        <v>-46740</v>
      </c>
      <c r="N53" s="31">
        <v>-40759</v>
      </c>
      <c r="O53" s="31">
        <v>0</v>
      </c>
      <c r="R53" s="30"/>
    </row>
    <row r="54" spans="1:18" s="23" customFormat="1" ht="48" customHeight="1" thickBot="1">
      <c r="A54" s="73" t="s">
        <v>34</v>
      </c>
      <c r="B54" s="49">
        <v>4300</v>
      </c>
      <c r="C54" s="37">
        <f>D54+E54+F54+G54+H54+I54+J54+K54+L54+M54+N54+O54</f>
        <v>5160183</v>
      </c>
      <c r="D54" s="33">
        <f>D49+D50</f>
        <v>-508785</v>
      </c>
      <c r="E54" s="33">
        <f t="shared" ref="E54:O54" si="5">E49+E50</f>
        <v>-40308</v>
      </c>
      <c r="F54" s="33">
        <f t="shared" si="5"/>
        <v>-48218</v>
      </c>
      <c r="G54" s="33">
        <f t="shared" si="5"/>
        <v>-212510</v>
      </c>
      <c r="H54" s="33">
        <f t="shared" si="5"/>
        <v>-142953</v>
      </c>
      <c r="I54" s="33">
        <f t="shared" si="5"/>
        <v>-37227</v>
      </c>
      <c r="J54" s="33">
        <f t="shared" si="5"/>
        <v>-33398</v>
      </c>
      <c r="K54" s="33">
        <f t="shared" si="5"/>
        <v>-98542</v>
      </c>
      <c r="L54" s="33">
        <f t="shared" si="5"/>
        <v>-27357</v>
      </c>
      <c r="M54" s="33">
        <f t="shared" si="5"/>
        <v>-267135</v>
      </c>
      <c r="N54" s="33">
        <f t="shared" si="5"/>
        <v>-76725</v>
      </c>
      <c r="O54" s="34">
        <f t="shared" si="5"/>
        <v>6653341</v>
      </c>
      <c r="R54" s="30"/>
    </row>
    <row r="55" spans="1:18" s="23" customFormat="1" ht="58.5" customHeight="1" thickBot="1">
      <c r="A55" s="75" t="s">
        <v>35</v>
      </c>
      <c r="B55" s="50">
        <v>4450</v>
      </c>
      <c r="C55" s="38">
        <f>D55+E55+F55+G55+H55+I55+J55+K55+L55+M55+N55+O55</f>
        <v>946346</v>
      </c>
      <c r="D55" s="39">
        <v>3728</v>
      </c>
      <c r="E55" s="39">
        <v>712</v>
      </c>
      <c r="F55" s="39">
        <v>844</v>
      </c>
      <c r="G55" s="39">
        <v>503</v>
      </c>
      <c r="H55" s="39">
        <v>1134</v>
      </c>
      <c r="I55" s="39">
        <v>1486</v>
      </c>
      <c r="J55" s="39">
        <v>1450</v>
      </c>
      <c r="K55" s="39">
        <v>52638</v>
      </c>
      <c r="L55" s="39">
        <v>28078</v>
      </c>
      <c r="M55" s="39">
        <v>59110</v>
      </c>
      <c r="N55" s="39">
        <v>440</v>
      </c>
      <c r="O55" s="39">
        <v>796223</v>
      </c>
      <c r="R55" s="30"/>
    </row>
    <row r="56" spans="1:18" s="23" customFormat="1" ht="58.5" customHeight="1" thickBot="1">
      <c r="A56" s="73" t="s">
        <v>36</v>
      </c>
      <c r="B56" s="49">
        <v>4500</v>
      </c>
      <c r="C56" s="37">
        <f>D56+E56+F56+G56+H56+I56+J56+K56+L56+M56+N56+O56</f>
        <v>1030417</v>
      </c>
      <c r="D56" s="40">
        <v>1011</v>
      </c>
      <c r="E56" s="40">
        <v>4759</v>
      </c>
      <c r="F56" s="40">
        <v>2565</v>
      </c>
      <c r="G56" s="40">
        <v>2709</v>
      </c>
      <c r="H56" s="40">
        <v>5489</v>
      </c>
      <c r="I56" s="40">
        <v>2917</v>
      </c>
      <c r="J56" s="40">
        <v>4110</v>
      </c>
      <c r="K56" s="40">
        <v>47972</v>
      </c>
      <c r="L56" s="40">
        <v>2469</v>
      </c>
      <c r="M56" s="40">
        <v>24651</v>
      </c>
      <c r="N56" s="40">
        <v>2189</v>
      </c>
      <c r="O56" s="40">
        <v>929576</v>
      </c>
      <c r="R56" s="30"/>
    </row>
    <row r="57" spans="1:18" s="23" customFormat="1" ht="58.5" customHeight="1">
      <c r="A57" s="19"/>
      <c r="B57" s="20"/>
      <c r="C57" s="21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R57" s="30"/>
    </row>
    <row r="58" spans="1:18" s="23" customFormat="1" ht="58.5" customHeight="1">
      <c r="A58" s="19"/>
      <c r="B58" s="20"/>
      <c r="C58" s="21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R58" s="30"/>
    </row>
    <row r="59" spans="1:18" s="23" customFormat="1" ht="58.5" customHeight="1">
      <c r="A59" s="19"/>
      <c r="B59" s="20"/>
      <c r="C59" s="21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R59" s="30"/>
    </row>
    <row r="60" spans="1:18" s="23" customFormat="1" ht="58.5" customHeight="1">
      <c r="A60" s="19"/>
      <c r="B60" s="20"/>
      <c r="C60" s="21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R60" s="30"/>
    </row>
    <row r="61" spans="1:18" s="23" customFormat="1" ht="58.5" customHeight="1">
      <c r="A61" s="19"/>
      <c r="B61" s="20"/>
      <c r="C61" s="21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R61" s="30"/>
    </row>
    <row r="62" spans="1:18" s="9" customFormat="1">
      <c r="A62" s="13"/>
      <c r="P62" s="41"/>
    </row>
    <row r="63" spans="1:18" s="9" customFormat="1">
      <c r="A63" s="13"/>
    </row>
    <row r="64" spans="1:18" s="9" customFormat="1">
      <c r="A64" s="13"/>
    </row>
    <row r="65" spans="1:1" s="9" customFormat="1">
      <c r="A65" s="13"/>
    </row>
  </sheetData>
  <mergeCells count="3">
    <mergeCell ref="A33:O33"/>
    <mergeCell ref="A7:O7"/>
    <mergeCell ref="A3:O3"/>
  </mergeCells>
  <printOptions horizontalCentered="1" verticalCentered="1"/>
  <pageMargins left="0.39370078740157483" right="0.39370078740157483" top="0.39370078740157483" bottom="0.39370078740157483" header="0" footer="0"/>
  <pageSetup paperSize="9" scale="4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Reportable segments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Молодоженя</dc:creator>
  <cp:lastModifiedBy>OLEG</cp:lastModifiedBy>
  <cp:lastPrinted>2014-02-27T16:14:00Z</cp:lastPrinted>
  <dcterms:created xsi:type="dcterms:W3CDTF">2010-12-28T09:45:54Z</dcterms:created>
  <dcterms:modified xsi:type="dcterms:W3CDTF">2015-03-11T13:04:21Z</dcterms:modified>
</cp:coreProperties>
</file>